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21089229.mil\Desktop\"/>
    </mc:Choice>
  </mc:AlternateContent>
  <bookViews>
    <workbookView xWindow="0" yWindow="0" windowWidth="20490" windowHeight="7755"/>
  </bookViews>
  <sheets>
    <sheet name="RES (2)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0" i="2" l="1"/>
  <c r="D110" i="2"/>
  <c r="F37" i="2"/>
  <c r="F36" i="2"/>
  <c r="F35" i="2"/>
  <c r="F34" i="2"/>
  <c r="F25" i="2"/>
  <c r="F24" i="2"/>
  <c r="F23" i="2"/>
  <c r="F21" i="2"/>
  <c r="F7" i="2"/>
  <c r="F6" i="2"/>
  <c r="F5" i="2"/>
  <c r="F4" i="2"/>
  <c r="F3" i="2"/>
  <c r="F2" i="2"/>
  <c r="F110" i="2" l="1"/>
</calcChain>
</file>

<file path=xl/sharedStrings.xml><?xml version="1.0" encoding="utf-8"?>
<sst xmlns="http://schemas.openxmlformats.org/spreadsheetml/2006/main" count="440" uniqueCount="220">
  <si>
    <t>ITEM</t>
  </si>
  <si>
    <t>NSN</t>
  </si>
  <si>
    <t>QTY</t>
  </si>
  <si>
    <t>PRICE</t>
  </si>
  <si>
    <t>UNIT OF ISSUE</t>
  </si>
  <si>
    <t>TOTAL</t>
  </si>
  <si>
    <t xml:space="preserve">Lamp Incandesent </t>
  </si>
  <si>
    <t>6240-01-447-2166</t>
  </si>
  <si>
    <t>EA</t>
  </si>
  <si>
    <t>3030-20-004-6440</t>
  </si>
  <si>
    <t>Belt Serpentine</t>
  </si>
  <si>
    <t>5331-01-490-0784</t>
  </si>
  <si>
    <t>Oring  (CTIS)</t>
  </si>
  <si>
    <t>5330-01-156-0444</t>
  </si>
  <si>
    <t>Chamber, Air Brake</t>
  </si>
  <si>
    <t>2530-01-564-1534</t>
  </si>
  <si>
    <t>Seal, Plain     (Lower Diff Crush Washer)</t>
  </si>
  <si>
    <t>Elbow Pipe</t>
  </si>
  <si>
    <t>4730-00-852-5654</t>
  </si>
  <si>
    <t>4730-01-335-2006</t>
  </si>
  <si>
    <t>Elbow Pipe to Hose</t>
  </si>
  <si>
    <t>4730-01-470-0091</t>
  </si>
  <si>
    <t>Elbow Pipe to Tube</t>
  </si>
  <si>
    <t>4730-01-471-6636</t>
  </si>
  <si>
    <t>Switch Assembly</t>
  </si>
  <si>
    <t>5930-00-307-8856</t>
  </si>
  <si>
    <t>3030-01-437-6084</t>
  </si>
  <si>
    <t>Belt V (Coolant Pump Belt)</t>
  </si>
  <si>
    <t>2520-21-921-7178</t>
  </si>
  <si>
    <t>Sensor  Assembly  (L)</t>
  </si>
  <si>
    <t>Sensor  Assembly  R</t>
  </si>
  <si>
    <t>Recov Code</t>
  </si>
  <si>
    <t>2520-21-921-7180</t>
  </si>
  <si>
    <t>SEAL, CONICAL, FLARED</t>
  </si>
  <si>
    <t>4730-00-998-7372</t>
  </si>
  <si>
    <t>Master Light Switch</t>
  </si>
  <si>
    <t>STRYKER</t>
  </si>
  <si>
    <t>Column1</t>
  </si>
  <si>
    <t xml:space="preserve">IV Cable </t>
  </si>
  <si>
    <t>3040-01-218-6145</t>
  </si>
  <si>
    <t>4320-01-072-4918</t>
  </si>
  <si>
    <t>6605-01-234-7441</t>
  </si>
  <si>
    <t>4320-00-997-0810</t>
  </si>
  <si>
    <t>4320-01-220-8019</t>
  </si>
  <si>
    <t>MICLIC</t>
  </si>
  <si>
    <t>Relay</t>
  </si>
  <si>
    <t>BUFFALO</t>
  </si>
  <si>
    <t>6140-01-545-0940</t>
  </si>
  <si>
    <t xml:space="preserve">wiper blade </t>
  </si>
  <si>
    <t>Yoke</t>
  </si>
  <si>
    <t>4320-01-451-4157</t>
  </si>
  <si>
    <t>DV100</t>
  </si>
  <si>
    <t xml:space="preserve">Accumulator </t>
  </si>
  <si>
    <t>Hydro pump</t>
  </si>
  <si>
    <t>Clinometer</t>
  </si>
  <si>
    <t>Handle</t>
  </si>
  <si>
    <t xml:space="preserve">Valve bearing </t>
  </si>
  <si>
    <t xml:space="preserve">Battery </t>
  </si>
  <si>
    <t xml:space="preserve">Wiper blade </t>
  </si>
  <si>
    <t>Driveshaft</t>
  </si>
  <si>
    <t xml:space="preserve">Hydro pump </t>
  </si>
  <si>
    <t>Valve, safety</t>
  </si>
  <si>
    <t xml:space="preserve">Circuit braker </t>
  </si>
  <si>
    <t>wiper arm</t>
  </si>
  <si>
    <t>rear wiper arm</t>
  </si>
  <si>
    <t>rear wiper blade</t>
  </si>
  <si>
    <t>valve flow</t>
  </si>
  <si>
    <t>restrictor flow</t>
  </si>
  <si>
    <t>couplers hydro</t>
  </si>
  <si>
    <t xml:space="preserve">disc brake </t>
  </si>
  <si>
    <t xml:space="preserve">v belt </t>
  </si>
  <si>
    <t>light bulb inside cab</t>
  </si>
  <si>
    <t>door latch</t>
  </si>
  <si>
    <t>I-HMEE</t>
  </si>
  <si>
    <t>AD1 relay</t>
  </si>
  <si>
    <t>12-371-2805</t>
  </si>
  <si>
    <t>Pin-wheel drive motor</t>
  </si>
  <si>
    <t>12-370-8427</t>
  </si>
  <si>
    <t>winch valve</t>
  </si>
  <si>
    <t>12-362-8041</t>
  </si>
  <si>
    <t>spring, helical</t>
  </si>
  <si>
    <t>12-358-0461</t>
  </si>
  <si>
    <t>pawl</t>
  </si>
  <si>
    <t>12-370-8484</t>
  </si>
  <si>
    <t>verriegelungsbaugru</t>
  </si>
  <si>
    <t>12-357-8792</t>
  </si>
  <si>
    <t>REB</t>
  </si>
  <si>
    <t>Indicator, weight</t>
  </si>
  <si>
    <t>12-362-8036</t>
  </si>
  <si>
    <t>Control, reel</t>
  </si>
  <si>
    <t>12-363-0109</t>
  </si>
  <si>
    <t>Pin, Shoulder, headless</t>
  </si>
  <si>
    <t>12-357-7874</t>
  </si>
  <si>
    <t>12-359-3450</t>
  </si>
  <si>
    <t>Bracket, Lever</t>
  </si>
  <si>
    <t>12-359-3281</t>
  </si>
  <si>
    <t>12-371-2880</t>
  </si>
  <si>
    <t>Switch toggle</t>
  </si>
  <si>
    <t>12-383-9742</t>
  </si>
  <si>
    <t>relay assembly</t>
  </si>
  <si>
    <t>HYD filter</t>
  </si>
  <si>
    <t>12-369-4575</t>
  </si>
  <si>
    <t>12-359-3835</t>
  </si>
  <si>
    <t>Resistor</t>
  </si>
  <si>
    <t>12-371-1891</t>
  </si>
  <si>
    <t>12-129-3370</t>
  </si>
  <si>
    <t>Switch, rotary</t>
  </si>
  <si>
    <t>5930-01-503-7889</t>
  </si>
  <si>
    <t>6150-25-150-4512</t>
  </si>
  <si>
    <t>6150-25-150-4513</t>
  </si>
  <si>
    <t>CABLE ASSY W8 (RWS)</t>
  </si>
  <si>
    <t>6150-25-150-4515</t>
  </si>
  <si>
    <t>CABLE ASSY W9 (RWS)</t>
  </si>
  <si>
    <t>6150-25-150-4516</t>
  </si>
  <si>
    <t>1290-25-150-7444</t>
  </si>
  <si>
    <t>RSSA</t>
  </si>
  <si>
    <t>Wheel O-ring</t>
  </si>
  <si>
    <t>Voltage regulator</t>
  </si>
  <si>
    <t>6110-01-529-6949</t>
  </si>
  <si>
    <t>2520-01-582-2923</t>
  </si>
  <si>
    <t>TCM (C7)</t>
  </si>
  <si>
    <t>RAMP MANIFOLD</t>
  </si>
  <si>
    <t>4730-20-002-1854</t>
  </si>
  <si>
    <t>RAMP CHAIN</t>
  </si>
  <si>
    <t>3020-20-001-0178</t>
  </si>
  <si>
    <t>DRIVE SHAFT ASSEMBLY</t>
  </si>
  <si>
    <t>2520-20-000-8086</t>
  </si>
  <si>
    <t>LMS sensor</t>
  </si>
  <si>
    <t>W5 cable</t>
  </si>
  <si>
    <t>W6 cable</t>
  </si>
  <si>
    <t>6150-00-860-0538</t>
  </si>
  <si>
    <t>6220-01-586-5430</t>
  </si>
  <si>
    <t>5945-01-593-1912</t>
  </si>
  <si>
    <t>2090-00-262-4418</t>
  </si>
  <si>
    <t>3040-01-451-7965</t>
  </si>
  <si>
    <t>2520-01-476-4984</t>
  </si>
  <si>
    <t>4820-01-473-4561</t>
  </si>
  <si>
    <t>5925-01-438-9741</t>
  </si>
  <si>
    <t>2540-01-604-9415</t>
  </si>
  <si>
    <t>2540-01-604-9416</t>
  </si>
  <si>
    <t>2540-01-605-8886</t>
  </si>
  <si>
    <t>2540-99-794-7495</t>
  </si>
  <si>
    <t>4820-99-870-1788</t>
  </si>
  <si>
    <t>4730-99-882-0913</t>
  </si>
  <si>
    <t>4730-01-605-0788</t>
  </si>
  <si>
    <t>2530-01-543-4058</t>
  </si>
  <si>
    <t>6680-01-605-7032</t>
  </si>
  <si>
    <t>624099-488-8249</t>
  </si>
  <si>
    <t>2540-99-328-4440</t>
  </si>
  <si>
    <t xml:space="preserve">Transmission </t>
  </si>
  <si>
    <t>01-489-0850</t>
  </si>
  <si>
    <t>M1151</t>
  </si>
  <si>
    <t>Semiconductor</t>
  </si>
  <si>
    <t>01-593-3791</t>
  </si>
  <si>
    <t>Bolt, Starter</t>
  </si>
  <si>
    <t>01-285-4923</t>
  </si>
  <si>
    <t>MTV Generator</t>
  </si>
  <si>
    <t>01-504-0680</t>
  </si>
  <si>
    <t>M1083A1</t>
  </si>
  <si>
    <t>Nut, Plain</t>
  </si>
  <si>
    <t>00-141-0447</t>
  </si>
  <si>
    <t>00-176-6525</t>
  </si>
  <si>
    <t>FMTV</t>
  </si>
  <si>
    <t>2510-01-546-8571</t>
  </si>
  <si>
    <t>Turret, combat</t>
  </si>
  <si>
    <t>Cable Assembly, Special</t>
  </si>
  <si>
    <t>5995-25-150-8886</t>
  </si>
  <si>
    <t>6150-01-500-4544</t>
  </si>
  <si>
    <t>Attachment, Fixing JFK</t>
  </si>
  <si>
    <t>2590-99-131-5076</t>
  </si>
  <si>
    <t>Light switch</t>
  </si>
  <si>
    <t>01-408-7785</t>
  </si>
  <si>
    <t>Oil pan gasket</t>
  </si>
  <si>
    <t>01-425-5069</t>
  </si>
  <si>
    <t>01-378-8572</t>
  </si>
  <si>
    <t xml:space="preserve">Light Bulb </t>
  </si>
  <si>
    <t>00-044-6914</t>
  </si>
  <si>
    <t>BX</t>
  </si>
  <si>
    <t>Governor 15KW</t>
  </si>
  <si>
    <t>01-368-7644</t>
  </si>
  <si>
    <t>GEN</t>
  </si>
  <si>
    <t>Terminal</t>
  </si>
  <si>
    <t>01-595-9169</t>
  </si>
  <si>
    <t>2990-01-477-1371</t>
  </si>
  <si>
    <t>Drash Actuator</t>
  </si>
  <si>
    <t>5945-01-552-1084</t>
  </si>
  <si>
    <t>Actuator 3KW</t>
  </si>
  <si>
    <t>Governor 3KW</t>
  </si>
  <si>
    <t>2920-01-477-1320</t>
  </si>
  <si>
    <t xml:space="preserve">Frequency Converter </t>
  </si>
  <si>
    <t>5895-01-477-0855</t>
  </si>
  <si>
    <t>Alternator 5KW AAMPS</t>
  </si>
  <si>
    <t>2920-01-589-0612</t>
  </si>
  <si>
    <t>Alternator 10KW AAMPS</t>
  </si>
  <si>
    <t>6115-42-000-1705</t>
  </si>
  <si>
    <t>V-Belt 10/15KW AAMPS</t>
  </si>
  <si>
    <t>3030-00-865-2700</t>
  </si>
  <si>
    <t>HMU</t>
  </si>
  <si>
    <t>2540-01-524-0287</t>
  </si>
  <si>
    <t>Regulator</t>
  </si>
  <si>
    <t>Transmitter</t>
  </si>
  <si>
    <t>6680-219132188</t>
  </si>
  <si>
    <t>Manifold, Assembly Hydraulic</t>
  </si>
  <si>
    <t>4730-01-541-9889</t>
  </si>
  <si>
    <t>Generator</t>
  </si>
  <si>
    <t>01-485-1472</t>
  </si>
  <si>
    <t>01-420-99-68</t>
  </si>
  <si>
    <t>Belt</t>
  </si>
  <si>
    <t>3030-01-543-5251</t>
  </si>
  <si>
    <t>VDT</t>
  </si>
  <si>
    <t>7025-01-562-9671</t>
  </si>
  <si>
    <t>Headlamp</t>
  </si>
  <si>
    <t>6220-01-547-9043</t>
  </si>
  <si>
    <t>Starter</t>
  </si>
  <si>
    <t>01-168-7891</t>
  </si>
  <si>
    <t xml:space="preserve">TCM  </t>
  </si>
  <si>
    <t>01-579-2302</t>
  </si>
  <si>
    <t>01-612-8295</t>
  </si>
  <si>
    <t xml:space="preserve">Pump cooling  </t>
  </si>
  <si>
    <t>01-493-6007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</si>
</sst>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0#\-###\-####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Border="1"/>
    <xf numFmtId="0" fontId="0" fillId="0" borderId="2" xfId="0" applyFill="1" applyBorder="1"/>
    <xf numFmtId="164" fontId="0" fillId="0" borderId="3" xfId="0" applyNumberForma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2" borderId="1" xfId="0" applyFill="1" applyBorder="1"/>
    <xf numFmtId="0" fontId="0" fillId="3" borderId="1" xfId="0" applyFill="1" applyBorder="1"/>
    <xf numFmtId="0" fontId="2" fillId="0" borderId="5" xfId="0" applyFont="1" applyBorder="1" applyAlignment="1">
      <alignment horizontal="center"/>
    </xf>
    <xf numFmtId="0" fontId="0" fillId="4" borderId="1" xfId="0" applyFill="1" applyBorder="1"/>
    <xf numFmtId="0" fontId="0" fillId="4" borderId="2" xfId="0" applyFill="1" applyBorder="1"/>
    <xf numFmtId="0" fontId="0" fillId="4" borderId="1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165" fontId="0" fillId="2" borderId="1" xfId="0" applyNumberFormat="1" applyFill="1" applyBorder="1" applyAlignment="1">
      <alignment horizontal="left"/>
    </xf>
    <xf numFmtId="165" fontId="0" fillId="4" borderId="1" xfId="0" applyNumberFormat="1" applyFill="1" applyBorder="1" applyAlignment="1">
      <alignment horizontal="left"/>
    </xf>
    <xf numFmtId="49" fontId="0" fillId="4" borderId="1" xfId="0" applyNumberFormat="1" applyFill="1" applyBorder="1" applyProtection="1">
      <protection locked="0"/>
    </xf>
    <xf numFmtId="0" fontId="0" fillId="3" borderId="2" xfId="0" applyFill="1" applyBorder="1"/>
  </cellXfs>
  <cellStyles count="1">
    <cellStyle name="Normal" xfId="0" builtinId="0"/>
  </cellStyles>
  <dxfs count="19"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164" formatCode="&quot;$&quot;#,##0.0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 style="thin">
          <color auto="1"/>
        </top>
        <bottom/>
      </border>
    </dxf>
    <dxf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476250</xdr:colOff>
      <xdr:row>28</xdr:row>
      <xdr:rowOff>71437</xdr:rowOff>
    </xdr:from>
    <xdr:ext cx="65" cy="172227"/>
    <xdr:sp macro="" textlink="">
      <xdr:nvSpPr>
        <xdr:cNvPr id="2" name="TextBox 1"/>
        <xdr:cNvSpPr txBox="1"/>
      </xdr:nvSpPr>
      <xdr:spPr>
        <a:xfrm>
          <a:off x="6362700" y="388143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ables/table1.xml><?xml version="1.0" encoding="utf-8"?>
<table xmlns="http://schemas.openxmlformats.org/spreadsheetml/2006/main" id="2" name="Table13" displayName="Table13" ref="A1:H110" totalsRowCount="1" headerRowDxfId="18" headerRowBorderDxfId="17" tableBorderDxfId="16" totalsRowBorderDxfId="15">
  <autoFilter ref="A1:H109"/>
  <tableColumns count="8">
    <tableColumn id="1" name="ITEM" dataDxfId="14" totalsRowDxfId="13"/>
    <tableColumn id="2" name="NSN" dataDxfId="12" totalsRowDxfId="11"/>
    <tableColumn id="3" name="QTY" dataDxfId="10" totalsRowDxfId="9"/>
    <tableColumn id="4" name="PRICE" totalsRowFunction="custom" dataDxfId="8" totalsRowDxfId="7">
      <totalsRowFormula>SUM(Table13[PRICE])</totalsRowFormula>
    </tableColumn>
    <tableColumn id="5" name="UNIT OF ISSUE" totalsRowFunction="custom" dataDxfId="6" totalsRowDxfId="5">
      <totalsRowFormula>SUM(Table13[UNIT OF ISSUE])</totalsRowFormula>
    </tableColumn>
    <tableColumn id="6" name="TOTAL" totalsRowFunction="custom" dataDxfId="4" totalsRowDxfId="3">
      <totalsRowFormula>SUM(Table13[TOTAL])</totalsRowFormula>
    </tableColumn>
    <tableColumn id="7" name="Recov Code" dataDxfId="2" totalsRowDxfId="1"/>
    <tableColumn id="8" name="Column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4"/>
  <sheetViews>
    <sheetView tabSelected="1" workbookViewId="0">
      <selection activeCell="N25" sqref="N25"/>
    </sheetView>
  </sheetViews>
  <sheetFormatPr defaultRowHeight="15" x14ac:dyDescent="0.25"/>
  <cols>
    <col min="1" max="1" width="35.140625" customWidth="1"/>
    <col min="2" max="2" width="18" customWidth="1"/>
    <col min="3" max="3" width="9.140625" style="1"/>
    <col min="4" max="4" width="12.42578125" style="1" customWidth="1"/>
    <col min="5" max="5" width="15.85546875" style="1" customWidth="1"/>
    <col min="6" max="6" width="11.140625" style="1" customWidth="1"/>
    <col min="7" max="7" width="15.85546875" style="1" bestFit="1" customWidth="1"/>
  </cols>
  <sheetData>
    <row r="1" spans="1:8" x14ac:dyDescent="0.25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3" t="s">
        <v>5</v>
      </c>
      <c r="G1" s="12" t="s">
        <v>31</v>
      </c>
      <c r="H1" s="21" t="s">
        <v>37</v>
      </c>
    </row>
    <row r="2" spans="1:8" x14ac:dyDescent="0.25">
      <c r="A2" s="7" t="s">
        <v>6</v>
      </c>
      <c r="B2" s="3" t="s">
        <v>7</v>
      </c>
      <c r="C2" s="4">
        <v>10</v>
      </c>
      <c r="D2" s="5">
        <v>4.72</v>
      </c>
      <c r="E2" s="4" t="s">
        <v>8</v>
      </c>
      <c r="F2" s="9">
        <f>PRODUCT(Table13[[#This Row],[QTY]],Table13[[#This Row],[PRICE]])</f>
        <v>47.199999999999996</v>
      </c>
      <c r="G2" s="4"/>
      <c r="H2" t="s">
        <v>36</v>
      </c>
    </row>
    <row r="3" spans="1:8" x14ac:dyDescent="0.25">
      <c r="A3" s="7" t="s">
        <v>10</v>
      </c>
      <c r="B3" s="3" t="s">
        <v>9</v>
      </c>
      <c r="C3" s="4">
        <v>2</v>
      </c>
      <c r="D3" s="5">
        <v>62.41</v>
      </c>
      <c r="E3" s="4" t="s">
        <v>8</v>
      </c>
      <c r="F3" s="9">
        <f>PRODUCT(Table13[[#This Row],[QTY]],Table13[[#This Row],[PRICE]])</f>
        <v>124.82</v>
      </c>
      <c r="G3" s="4"/>
      <c r="H3" t="s">
        <v>36</v>
      </c>
    </row>
    <row r="4" spans="1:8" x14ac:dyDescent="0.25">
      <c r="A4" s="7" t="s">
        <v>12</v>
      </c>
      <c r="B4" s="3" t="s">
        <v>11</v>
      </c>
      <c r="C4" s="4">
        <v>10</v>
      </c>
      <c r="D4" s="5">
        <v>0.25</v>
      </c>
      <c r="E4" s="4" t="s">
        <v>8</v>
      </c>
      <c r="F4" s="9">
        <f>PRODUCT(Table13[[#This Row],[QTY]],Table13[[#This Row],[PRICE]])</f>
        <v>2.5</v>
      </c>
      <c r="G4" s="4"/>
      <c r="H4" t="s">
        <v>36</v>
      </c>
    </row>
    <row r="5" spans="1:8" x14ac:dyDescent="0.25">
      <c r="A5" s="7" t="s">
        <v>16</v>
      </c>
      <c r="B5" s="3" t="s">
        <v>13</v>
      </c>
      <c r="C5" s="4">
        <v>50</v>
      </c>
      <c r="D5" s="5">
        <v>0.74</v>
      </c>
      <c r="E5" s="4" t="s">
        <v>8</v>
      </c>
      <c r="F5" s="9">
        <f>PRODUCT(Table13[[#This Row],[QTY]],Table13[[#This Row],[PRICE]])</f>
        <v>37</v>
      </c>
      <c r="G5" s="4"/>
      <c r="H5" t="s">
        <v>36</v>
      </c>
    </row>
    <row r="6" spans="1:8" x14ac:dyDescent="0.25">
      <c r="A6" s="7" t="s">
        <v>14</v>
      </c>
      <c r="B6" s="3" t="s">
        <v>15</v>
      </c>
      <c r="C6" s="4">
        <v>2</v>
      </c>
      <c r="D6" s="5">
        <v>375</v>
      </c>
      <c r="E6" s="4" t="s">
        <v>8</v>
      </c>
      <c r="F6" s="9">
        <f>PRODUCT(Table13[[#This Row],[QTY]],Table13[[#This Row],[PRICE]])</f>
        <v>750</v>
      </c>
      <c r="G6" s="4"/>
      <c r="H6" t="s">
        <v>36</v>
      </c>
    </row>
    <row r="7" spans="1:8" x14ac:dyDescent="0.25">
      <c r="A7" s="7" t="s">
        <v>17</v>
      </c>
      <c r="B7" s="3" t="s">
        <v>18</v>
      </c>
      <c r="C7" s="4">
        <v>10</v>
      </c>
      <c r="D7" s="5">
        <v>4.0999999999999996</v>
      </c>
      <c r="E7" s="4" t="s">
        <v>8</v>
      </c>
      <c r="F7" s="9">
        <f>PRODUCT(Table13[[#This Row],[QTY]],Table13[[#This Row],[PRICE]])</f>
        <v>41</v>
      </c>
      <c r="G7" s="4"/>
      <c r="H7" t="s">
        <v>36</v>
      </c>
    </row>
    <row r="8" spans="1:8" x14ac:dyDescent="0.25">
      <c r="A8" s="7" t="s">
        <v>165</v>
      </c>
      <c r="B8" s="3" t="s">
        <v>108</v>
      </c>
      <c r="C8" s="4">
        <v>1</v>
      </c>
      <c r="D8" s="5">
        <v>1567</v>
      </c>
      <c r="E8" s="4" t="s">
        <v>8</v>
      </c>
      <c r="F8" s="9">
        <v>1567</v>
      </c>
      <c r="G8" s="4"/>
      <c r="H8" t="s">
        <v>36</v>
      </c>
    </row>
    <row r="9" spans="1:8" x14ac:dyDescent="0.25">
      <c r="A9" s="7" t="s">
        <v>165</v>
      </c>
      <c r="B9" s="3" t="s">
        <v>166</v>
      </c>
      <c r="C9" s="4">
        <v>1</v>
      </c>
      <c r="D9" s="5">
        <v>493</v>
      </c>
      <c r="E9" s="4" t="s">
        <v>8</v>
      </c>
      <c r="F9" s="9">
        <v>493</v>
      </c>
      <c r="G9" s="4"/>
      <c r="H9" t="s">
        <v>36</v>
      </c>
    </row>
    <row r="10" spans="1:8" x14ac:dyDescent="0.25">
      <c r="A10" s="7" t="s">
        <v>199</v>
      </c>
      <c r="B10" s="3" t="s">
        <v>118</v>
      </c>
      <c r="C10" s="4">
        <v>2</v>
      </c>
      <c r="D10" s="5">
        <v>425.21</v>
      </c>
      <c r="E10" s="4" t="s">
        <v>8</v>
      </c>
      <c r="F10" s="9">
        <v>850.42</v>
      </c>
      <c r="G10" s="4"/>
      <c r="H10" t="s">
        <v>36</v>
      </c>
    </row>
    <row r="11" spans="1:8" x14ac:dyDescent="0.25">
      <c r="A11" s="7" t="s">
        <v>202</v>
      </c>
      <c r="B11" s="3" t="s">
        <v>203</v>
      </c>
      <c r="C11" s="4">
        <v>1</v>
      </c>
      <c r="D11" s="5">
        <v>20207</v>
      </c>
      <c r="E11" s="4" t="s">
        <v>8</v>
      </c>
      <c r="F11" s="9">
        <v>20207</v>
      </c>
      <c r="G11" s="4"/>
      <c r="H11" t="s">
        <v>36</v>
      </c>
    </row>
    <row r="12" spans="1:8" x14ac:dyDescent="0.25">
      <c r="A12" s="7" t="s">
        <v>197</v>
      </c>
      <c r="B12" s="3" t="s">
        <v>198</v>
      </c>
      <c r="C12" s="4">
        <v>1</v>
      </c>
      <c r="D12" s="5">
        <v>3083</v>
      </c>
      <c r="E12" s="4" t="s">
        <v>8</v>
      </c>
      <c r="F12" s="9">
        <v>3083</v>
      </c>
      <c r="G12" s="4"/>
      <c r="H12" t="s">
        <v>36</v>
      </c>
    </row>
    <row r="13" spans="1:8" x14ac:dyDescent="0.25">
      <c r="A13" s="7" t="s">
        <v>127</v>
      </c>
      <c r="B13" s="3" t="s">
        <v>107</v>
      </c>
      <c r="C13" s="4">
        <v>1</v>
      </c>
      <c r="D13" s="5">
        <v>266</v>
      </c>
      <c r="E13" s="4" t="s">
        <v>8</v>
      </c>
      <c r="F13" s="9">
        <v>266</v>
      </c>
      <c r="G13" s="4"/>
      <c r="H13" t="s">
        <v>36</v>
      </c>
    </row>
    <row r="14" spans="1:8" x14ac:dyDescent="0.25">
      <c r="A14" s="7" t="s">
        <v>165</v>
      </c>
      <c r="B14" s="3" t="s">
        <v>167</v>
      </c>
      <c r="C14" s="4">
        <v>1</v>
      </c>
      <c r="D14" s="5">
        <v>360</v>
      </c>
      <c r="E14" s="4" t="s">
        <v>8</v>
      </c>
      <c r="F14" s="9">
        <v>360</v>
      </c>
      <c r="G14" s="4"/>
      <c r="H14" t="s">
        <v>36</v>
      </c>
    </row>
    <row r="15" spans="1:8" x14ac:dyDescent="0.25">
      <c r="A15" s="7" t="s">
        <v>200</v>
      </c>
      <c r="B15" s="3" t="s">
        <v>201</v>
      </c>
      <c r="C15" s="4">
        <v>1</v>
      </c>
      <c r="D15" s="5">
        <v>227</v>
      </c>
      <c r="E15" s="4" t="s">
        <v>8</v>
      </c>
      <c r="F15" s="9">
        <v>277</v>
      </c>
      <c r="G15" s="4"/>
      <c r="H15" t="s">
        <v>36</v>
      </c>
    </row>
    <row r="16" spans="1:8" x14ac:dyDescent="0.25">
      <c r="A16" s="7" t="s">
        <v>168</v>
      </c>
      <c r="B16" s="3" t="s">
        <v>169</v>
      </c>
      <c r="C16" s="4">
        <v>1</v>
      </c>
      <c r="D16" s="5">
        <v>16427</v>
      </c>
      <c r="E16" s="4" t="s">
        <v>8</v>
      </c>
      <c r="F16" s="9">
        <v>16427</v>
      </c>
      <c r="G16" s="4"/>
      <c r="H16" t="s">
        <v>36</v>
      </c>
    </row>
    <row r="17" spans="1:8" x14ac:dyDescent="0.25">
      <c r="A17" s="7" t="s">
        <v>128</v>
      </c>
      <c r="B17" s="3" t="s">
        <v>108</v>
      </c>
      <c r="C17" s="4">
        <v>1</v>
      </c>
      <c r="D17" s="5">
        <v>1567</v>
      </c>
      <c r="E17" s="4" t="s">
        <v>8</v>
      </c>
      <c r="F17" s="9">
        <v>1567</v>
      </c>
      <c r="G17" s="4"/>
      <c r="H17" t="s">
        <v>36</v>
      </c>
    </row>
    <row r="18" spans="1:8" x14ac:dyDescent="0.25">
      <c r="A18" s="7" t="s">
        <v>129</v>
      </c>
      <c r="B18" s="3" t="s">
        <v>109</v>
      </c>
      <c r="C18" s="4">
        <v>1</v>
      </c>
      <c r="D18" s="5">
        <v>1195</v>
      </c>
      <c r="E18" s="4" t="s">
        <v>8</v>
      </c>
      <c r="F18" s="9">
        <v>1195</v>
      </c>
      <c r="G18" s="4"/>
      <c r="H18" t="s">
        <v>36</v>
      </c>
    </row>
    <row r="19" spans="1:8" x14ac:dyDescent="0.25">
      <c r="A19" s="7" t="s">
        <v>120</v>
      </c>
      <c r="B19" s="3" t="s">
        <v>119</v>
      </c>
      <c r="C19" s="4">
        <v>1</v>
      </c>
      <c r="D19" s="5">
        <v>884</v>
      </c>
      <c r="E19" s="4" t="s">
        <v>8</v>
      </c>
      <c r="F19" s="9">
        <v>884</v>
      </c>
      <c r="G19" s="4"/>
      <c r="H19" t="s">
        <v>36</v>
      </c>
    </row>
    <row r="20" spans="1:8" x14ac:dyDescent="0.25">
      <c r="A20" s="7" t="s">
        <v>121</v>
      </c>
      <c r="B20" s="3" t="s">
        <v>122</v>
      </c>
      <c r="C20" s="4">
        <v>1</v>
      </c>
      <c r="D20" s="5">
        <v>2661</v>
      </c>
      <c r="E20" s="4" t="s">
        <v>8</v>
      </c>
      <c r="F20" s="9">
        <v>2661</v>
      </c>
      <c r="G20" s="4"/>
      <c r="H20" t="s">
        <v>36</v>
      </c>
    </row>
    <row r="21" spans="1:8" x14ac:dyDescent="0.25">
      <c r="A21" s="7" t="s">
        <v>17</v>
      </c>
      <c r="B21" s="3" t="s">
        <v>19</v>
      </c>
      <c r="C21" s="4">
        <v>5</v>
      </c>
      <c r="D21" s="5">
        <v>23.33</v>
      </c>
      <c r="E21" s="4" t="s">
        <v>8</v>
      </c>
      <c r="F21" s="9">
        <f>PRODUCT(Table13[[#This Row],[QTY]],Table13[[#This Row],[PRICE]])</f>
        <v>116.64999999999999</v>
      </c>
      <c r="G21" s="4"/>
      <c r="H21" t="s">
        <v>36</v>
      </c>
    </row>
    <row r="22" spans="1:8" x14ac:dyDescent="0.25">
      <c r="A22" s="7" t="s">
        <v>123</v>
      </c>
      <c r="B22" s="3" t="s">
        <v>124</v>
      </c>
      <c r="C22" s="4">
        <v>2</v>
      </c>
      <c r="D22" s="5">
        <v>177</v>
      </c>
      <c r="E22" s="4" t="s">
        <v>8</v>
      </c>
      <c r="F22" s="9">
        <v>354</v>
      </c>
      <c r="G22" s="4"/>
      <c r="H22" t="s">
        <v>36</v>
      </c>
    </row>
    <row r="23" spans="1:8" x14ac:dyDescent="0.25">
      <c r="A23" s="7" t="s">
        <v>20</v>
      </c>
      <c r="B23" s="3" t="s">
        <v>21</v>
      </c>
      <c r="C23" s="4">
        <v>10</v>
      </c>
      <c r="D23" s="5">
        <v>6.25</v>
      </c>
      <c r="E23" s="4" t="s">
        <v>8</v>
      </c>
      <c r="F23" s="9">
        <f>PRODUCT(Table13[[#This Row],[QTY]],Table13[[#This Row],[PRICE]])</f>
        <v>62.5</v>
      </c>
      <c r="G23" s="4"/>
      <c r="H23" t="s">
        <v>36</v>
      </c>
    </row>
    <row r="24" spans="1:8" x14ac:dyDescent="0.25">
      <c r="A24" s="7" t="s">
        <v>22</v>
      </c>
      <c r="B24" s="3" t="s">
        <v>23</v>
      </c>
      <c r="C24" s="4">
        <v>10</v>
      </c>
      <c r="D24" s="5">
        <v>5.0599999999999996</v>
      </c>
      <c r="E24" s="4" t="s">
        <v>8</v>
      </c>
      <c r="F24" s="9">
        <f>PRODUCT(Table13[[#This Row],[QTY]],Table13[[#This Row],[PRICE]])</f>
        <v>50.599999999999994</v>
      </c>
      <c r="G24" s="4"/>
      <c r="H24" t="s">
        <v>36</v>
      </c>
    </row>
    <row r="25" spans="1:8" x14ac:dyDescent="0.25">
      <c r="A25" s="7" t="s">
        <v>24</v>
      </c>
      <c r="B25" s="3" t="s">
        <v>25</v>
      </c>
      <c r="C25" s="4">
        <v>1</v>
      </c>
      <c r="D25" s="5">
        <v>80.39</v>
      </c>
      <c r="E25" s="4" t="s">
        <v>8</v>
      </c>
      <c r="F25" s="9">
        <f>PRODUCT(Table13[[#This Row],[QTY]],Table13[[#This Row],[PRICE]])</f>
        <v>80.39</v>
      </c>
      <c r="G25" s="4"/>
      <c r="H25" t="s">
        <v>36</v>
      </c>
    </row>
    <row r="26" spans="1:8" x14ac:dyDescent="0.25">
      <c r="A26" s="7" t="s">
        <v>110</v>
      </c>
      <c r="B26" s="3" t="s">
        <v>111</v>
      </c>
      <c r="C26" s="4">
        <v>1</v>
      </c>
      <c r="D26" s="5">
        <v>843</v>
      </c>
      <c r="E26" s="4" t="s">
        <v>8</v>
      </c>
      <c r="F26" s="9">
        <v>843</v>
      </c>
      <c r="G26" s="4"/>
      <c r="H26" t="s">
        <v>36</v>
      </c>
    </row>
    <row r="27" spans="1:8" x14ac:dyDescent="0.25">
      <c r="A27" s="7" t="s">
        <v>112</v>
      </c>
      <c r="B27" s="3" t="s">
        <v>113</v>
      </c>
      <c r="C27" s="4">
        <v>1</v>
      </c>
      <c r="D27" s="5">
        <v>806</v>
      </c>
      <c r="E27" s="4" t="s">
        <v>8</v>
      </c>
      <c r="F27" s="9">
        <v>806</v>
      </c>
      <c r="G27" s="4"/>
      <c r="H27" t="s">
        <v>36</v>
      </c>
    </row>
    <row r="28" spans="1:8" x14ac:dyDescent="0.25">
      <c r="A28" s="7" t="s">
        <v>115</v>
      </c>
      <c r="B28" s="3" t="s">
        <v>114</v>
      </c>
      <c r="C28" s="4">
        <v>1</v>
      </c>
      <c r="D28" s="5">
        <v>33535</v>
      </c>
      <c r="E28" s="4" t="s">
        <v>8</v>
      </c>
      <c r="F28" s="9">
        <v>33535</v>
      </c>
      <c r="G28" s="4"/>
      <c r="H28" t="s">
        <v>36</v>
      </c>
    </row>
    <row r="29" spans="1:8" x14ac:dyDescent="0.25">
      <c r="A29" s="8" t="s">
        <v>116</v>
      </c>
      <c r="B29" s="6" t="s">
        <v>11</v>
      </c>
      <c r="C29" s="4">
        <v>4</v>
      </c>
      <c r="D29" s="5">
        <v>0.25</v>
      </c>
      <c r="E29" s="4" t="s">
        <v>8</v>
      </c>
      <c r="F29" s="9">
        <v>1</v>
      </c>
      <c r="G29" s="4"/>
      <c r="H29" t="s">
        <v>36</v>
      </c>
    </row>
    <row r="30" spans="1:8" x14ac:dyDescent="0.25">
      <c r="A30" s="8" t="s">
        <v>125</v>
      </c>
      <c r="B30" s="6" t="s">
        <v>126</v>
      </c>
      <c r="C30" s="4">
        <v>2</v>
      </c>
      <c r="D30" s="5">
        <v>1425</v>
      </c>
      <c r="E30" s="4" t="s">
        <v>8</v>
      </c>
      <c r="F30" s="9">
        <v>2850</v>
      </c>
      <c r="G30" s="4"/>
      <c r="H30" t="s">
        <v>36</v>
      </c>
    </row>
    <row r="31" spans="1:8" x14ac:dyDescent="0.25">
      <c r="A31" s="8" t="s">
        <v>117</v>
      </c>
      <c r="B31" s="6" t="s">
        <v>118</v>
      </c>
      <c r="C31" s="4">
        <v>1</v>
      </c>
      <c r="D31" s="5">
        <v>425.21</v>
      </c>
      <c r="E31" s="4" t="s">
        <v>8</v>
      </c>
      <c r="F31" s="9">
        <v>425.21</v>
      </c>
      <c r="G31" s="4"/>
      <c r="H31" t="s">
        <v>36</v>
      </c>
    </row>
    <row r="32" spans="1:8" x14ac:dyDescent="0.25">
      <c r="A32" s="8" t="s">
        <v>164</v>
      </c>
      <c r="B32" s="6" t="s">
        <v>163</v>
      </c>
      <c r="C32" s="4">
        <v>1</v>
      </c>
      <c r="D32" s="5">
        <v>98446</v>
      </c>
      <c r="E32" s="4" t="s">
        <v>8</v>
      </c>
      <c r="F32" s="9">
        <v>98446</v>
      </c>
      <c r="G32" s="4"/>
      <c r="H32" t="s">
        <v>36</v>
      </c>
    </row>
    <row r="33" spans="1:8" x14ac:dyDescent="0.25">
      <c r="A33" s="8" t="s">
        <v>207</v>
      </c>
      <c r="B33" s="6" t="s">
        <v>208</v>
      </c>
      <c r="C33" s="4">
        <v>2</v>
      </c>
      <c r="D33" s="5">
        <v>35.72</v>
      </c>
      <c r="E33" s="4" t="s">
        <v>8</v>
      </c>
      <c r="F33" s="9">
        <v>71.44</v>
      </c>
      <c r="G33" s="4"/>
      <c r="H33" t="s">
        <v>36</v>
      </c>
    </row>
    <row r="34" spans="1:8" x14ac:dyDescent="0.25">
      <c r="A34" s="7" t="s">
        <v>27</v>
      </c>
      <c r="B34" s="3" t="s">
        <v>26</v>
      </c>
      <c r="C34" s="4">
        <v>4</v>
      </c>
      <c r="D34" s="5">
        <v>15.15</v>
      </c>
      <c r="E34" s="4" t="s">
        <v>8</v>
      </c>
      <c r="F34" s="9">
        <f>PRODUCT(Table13[[#This Row],[QTY]],Table13[[#This Row],[PRICE]])</f>
        <v>60.6</v>
      </c>
      <c r="G34" s="4"/>
      <c r="H34" t="s">
        <v>36</v>
      </c>
    </row>
    <row r="35" spans="1:8" x14ac:dyDescent="0.25">
      <c r="A35" s="7" t="s">
        <v>30</v>
      </c>
      <c r="B35" s="3" t="s">
        <v>28</v>
      </c>
      <c r="C35" s="4">
        <v>2</v>
      </c>
      <c r="D35" s="5">
        <v>1084</v>
      </c>
      <c r="E35" s="4" t="s">
        <v>8</v>
      </c>
      <c r="F35" s="9">
        <f>PRODUCT(Table13[[#This Row],[QTY]],Table13[[#This Row],[PRICE]])</f>
        <v>2168</v>
      </c>
      <c r="G35" s="4"/>
      <c r="H35" t="s">
        <v>36</v>
      </c>
    </row>
    <row r="36" spans="1:8" x14ac:dyDescent="0.25">
      <c r="A36" s="14" t="s">
        <v>29</v>
      </c>
      <c r="B36" s="15" t="s">
        <v>32</v>
      </c>
      <c r="C36" s="16">
        <v>2</v>
      </c>
      <c r="D36" s="17">
        <v>1079</v>
      </c>
      <c r="E36" s="16" t="s">
        <v>8</v>
      </c>
      <c r="F36" s="18">
        <f>PRODUCT(Table13[[#This Row],[QTY]],Table13[[#This Row],[PRICE]])</f>
        <v>2158</v>
      </c>
      <c r="G36" s="4"/>
      <c r="H36" t="s">
        <v>36</v>
      </c>
    </row>
    <row r="37" spans="1:8" x14ac:dyDescent="0.25">
      <c r="A37" s="7" t="s">
        <v>33</v>
      </c>
      <c r="B37" s="3" t="s">
        <v>34</v>
      </c>
      <c r="C37" s="4">
        <v>25</v>
      </c>
      <c r="D37" s="5">
        <v>1.1299999999999999</v>
      </c>
      <c r="E37" s="4" t="s">
        <v>8</v>
      </c>
      <c r="F37" s="9">
        <f>PRODUCT(C37,D37)</f>
        <v>28.249999999999996</v>
      </c>
      <c r="G37" s="4"/>
      <c r="H37" t="s">
        <v>36</v>
      </c>
    </row>
    <row r="38" spans="1:8" x14ac:dyDescent="0.25">
      <c r="A38" s="22" t="s">
        <v>52</v>
      </c>
      <c r="B38" s="3" t="s">
        <v>39</v>
      </c>
      <c r="C38" s="4">
        <v>1</v>
      </c>
      <c r="D38" s="5">
        <v>562</v>
      </c>
      <c r="E38" s="4" t="s">
        <v>8</v>
      </c>
      <c r="F38" s="9">
        <v>562</v>
      </c>
      <c r="G38" s="4"/>
      <c r="H38" t="s">
        <v>44</v>
      </c>
    </row>
    <row r="39" spans="1:8" x14ac:dyDescent="0.25">
      <c r="A39" s="20" t="s">
        <v>38</v>
      </c>
      <c r="B39" s="20" t="s">
        <v>130</v>
      </c>
      <c r="C39" s="4">
        <v>3</v>
      </c>
      <c r="D39" s="5">
        <v>73.81</v>
      </c>
      <c r="E39" s="4" t="s">
        <v>8</v>
      </c>
      <c r="F39" s="9">
        <v>221.43</v>
      </c>
      <c r="G39" s="4"/>
      <c r="H39" t="s">
        <v>44</v>
      </c>
    </row>
    <row r="40" spans="1:8" x14ac:dyDescent="0.25">
      <c r="A40" s="29" t="s">
        <v>209</v>
      </c>
      <c r="B40" s="20" t="s">
        <v>210</v>
      </c>
      <c r="C40" s="4">
        <v>1</v>
      </c>
      <c r="D40" s="5">
        <v>48487</v>
      </c>
      <c r="E40" s="4" t="s">
        <v>8</v>
      </c>
      <c r="F40" s="9">
        <v>48487</v>
      </c>
      <c r="G40" s="4"/>
      <c r="H40" t="s">
        <v>36</v>
      </c>
    </row>
    <row r="41" spans="1:8" x14ac:dyDescent="0.25">
      <c r="A41" s="20" t="s">
        <v>53</v>
      </c>
      <c r="B41" s="3" t="s">
        <v>40</v>
      </c>
      <c r="C41" s="4">
        <v>1</v>
      </c>
      <c r="D41" s="5">
        <v>780.09</v>
      </c>
      <c r="E41" s="4" t="s">
        <v>8</v>
      </c>
      <c r="F41" s="9">
        <v>780.09</v>
      </c>
      <c r="G41" s="4"/>
      <c r="H41" t="s">
        <v>44</v>
      </c>
    </row>
    <row r="42" spans="1:8" x14ac:dyDescent="0.25">
      <c r="A42" s="22" t="s">
        <v>54</v>
      </c>
      <c r="B42" s="3" t="s">
        <v>41</v>
      </c>
      <c r="C42" s="4">
        <v>3</v>
      </c>
      <c r="D42" s="5">
        <v>20.21</v>
      </c>
      <c r="E42" s="4" t="s">
        <v>8</v>
      </c>
      <c r="F42" s="9">
        <v>60.63</v>
      </c>
      <c r="G42" s="4"/>
      <c r="H42" t="s">
        <v>44</v>
      </c>
    </row>
    <row r="43" spans="1:8" x14ac:dyDescent="0.25">
      <c r="A43" s="20" t="s">
        <v>55</v>
      </c>
      <c r="B43" s="3" t="s">
        <v>42</v>
      </c>
      <c r="C43" s="4">
        <v>2</v>
      </c>
      <c r="D43" s="5">
        <v>41.3</v>
      </c>
      <c r="E43" s="4" t="s">
        <v>8</v>
      </c>
      <c r="F43" s="9">
        <v>82.6</v>
      </c>
      <c r="G43" s="4"/>
      <c r="H43" t="s">
        <v>44</v>
      </c>
    </row>
    <row r="44" spans="1:8" x14ac:dyDescent="0.25">
      <c r="A44" s="22" t="s">
        <v>56</v>
      </c>
      <c r="B44" s="3" t="s">
        <v>43</v>
      </c>
      <c r="C44" s="4">
        <v>2</v>
      </c>
      <c r="D44" s="5">
        <v>218.78</v>
      </c>
      <c r="E44" s="4" t="s">
        <v>8</v>
      </c>
      <c r="F44" s="9">
        <v>437.56</v>
      </c>
      <c r="G44" s="4"/>
      <c r="H44" t="s">
        <v>44</v>
      </c>
    </row>
    <row r="45" spans="1:8" x14ac:dyDescent="0.25">
      <c r="A45" s="23" t="s">
        <v>211</v>
      </c>
      <c r="B45" s="3" t="s">
        <v>212</v>
      </c>
      <c r="C45" s="4">
        <v>4</v>
      </c>
      <c r="D45" s="5">
        <v>105</v>
      </c>
      <c r="E45" s="4" t="s">
        <v>8</v>
      </c>
      <c r="F45" s="9">
        <v>420</v>
      </c>
      <c r="G45" s="4"/>
      <c r="H45" t="s">
        <v>46</v>
      </c>
    </row>
    <row r="46" spans="1:8" x14ac:dyDescent="0.25">
      <c r="A46" s="25" t="s">
        <v>35</v>
      </c>
      <c r="B46" s="26" t="s">
        <v>131</v>
      </c>
      <c r="C46" s="4">
        <v>2</v>
      </c>
      <c r="D46" s="5">
        <v>688.57</v>
      </c>
      <c r="E46" s="4" t="s">
        <v>8</v>
      </c>
      <c r="F46" s="9">
        <v>1377.14</v>
      </c>
      <c r="G46" s="4"/>
      <c r="H46" t="s">
        <v>46</v>
      </c>
    </row>
    <row r="47" spans="1:8" x14ac:dyDescent="0.25">
      <c r="A47" s="24" t="s">
        <v>45</v>
      </c>
      <c r="B47" s="27" t="s">
        <v>132</v>
      </c>
      <c r="C47" s="4">
        <v>4</v>
      </c>
      <c r="D47" s="5">
        <v>3.62</v>
      </c>
      <c r="E47" s="4" t="s">
        <v>8</v>
      </c>
      <c r="F47" s="9">
        <v>14.48</v>
      </c>
      <c r="G47" s="4"/>
      <c r="H47" t="s">
        <v>46</v>
      </c>
    </row>
    <row r="48" spans="1:8" x14ac:dyDescent="0.25">
      <c r="A48" s="19" t="s">
        <v>57</v>
      </c>
      <c r="B48" s="19" t="s">
        <v>47</v>
      </c>
      <c r="C48" s="4">
        <v>2</v>
      </c>
      <c r="D48" s="5">
        <v>474.97</v>
      </c>
      <c r="E48" s="4" t="s">
        <v>8</v>
      </c>
      <c r="F48" s="9">
        <v>949.94</v>
      </c>
      <c r="G48" s="4"/>
      <c r="H48" t="s">
        <v>51</v>
      </c>
    </row>
    <row r="49" spans="1:8" x14ac:dyDescent="0.25">
      <c r="A49" s="22" t="s">
        <v>58</v>
      </c>
      <c r="B49" s="22" t="s">
        <v>133</v>
      </c>
      <c r="C49" s="4">
        <v>4</v>
      </c>
      <c r="D49" s="5">
        <v>21.6</v>
      </c>
      <c r="E49" s="4" t="s">
        <v>8</v>
      </c>
      <c r="F49" s="9">
        <v>86.4</v>
      </c>
      <c r="G49" s="4"/>
      <c r="H49" t="s">
        <v>51</v>
      </c>
    </row>
    <row r="50" spans="1:8" x14ac:dyDescent="0.25">
      <c r="A50" s="19" t="s">
        <v>59</v>
      </c>
      <c r="B50" s="19" t="s">
        <v>134</v>
      </c>
      <c r="C50" s="4">
        <v>1</v>
      </c>
      <c r="D50" s="5">
        <v>610.44000000000005</v>
      </c>
      <c r="E50" s="4" t="s">
        <v>8</v>
      </c>
      <c r="F50" s="9">
        <v>610.44000000000005</v>
      </c>
      <c r="G50" s="4"/>
      <c r="H50" t="s">
        <v>51</v>
      </c>
    </row>
    <row r="51" spans="1:8" x14ac:dyDescent="0.25">
      <c r="A51" s="22" t="s">
        <v>49</v>
      </c>
      <c r="B51" s="22" t="s">
        <v>135</v>
      </c>
      <c r="C51" s="4">
        <v>1</v>
      </c>
      <c r="D51" s="5">
        <v>384.17</v>
      </c>
      <c r="E51" s="4" t="s">
        <v>8</v>
      </c>
      <c r="F51" s="9">
        <v>384.17</v>
      </c>
      <c r="G51" s="4"/>
      <c r="H51" t="s">
        <v>51</v>
      </c>
    </row>
    <row r="52" spans="1:8" x14ac:dyDescent="0.25">
      <c r="A52" s="19" t="s">
        <v>60</v>
      </c>
      <c r="B52" s="19" t="s">
        <v>50</v>
      </c>
      <c r="C52" s="4">
        <v>1</v>
      </c>
      <c r="D52" s="5">
        <v>1171.6400000000001</v>
      </c>
      <c r="E52" s="4" t="s">
        <v>8</v>
      </c>
      <c r="F52" s="9">
        <v>1171.6400000000001</v>
      </c>
      <c r="G52" s="4"/>
      <c r="H52" t="s">
        <v>51</v>
      </c>
    </row>
    <row r="53" spans="1:8" x14ac:dyDescent="0.25">
      <c r="A53" s="22" t="s">
        <v>61</v>
      </c>
      <c r="B53" s="22" t="s">
        <v>136</v>
      </c>
      <c r="C53" s="4">
        <v>1</v>
      </c>
      <c r="D53" s="5">
        <v>509.6</v>
      </c>
      <c r="E53" s="4" t="s">
        <v>8</v>
      </c>
      <c r="F53" s="9">
        <v>509.6</v>
      </c>
      <c r="G53" s="4"/>
      <c r="H53" t="s">
        <v>51</v>
      </c>
    </row>
    <row r="54" spans="1:8" x14ac:dyDescent="0.25">
      <c r="A54" s="19" t="s">
        <v>62</v>
      </c>
      <c r="B54" s="19" t="s">
        <v>137</v>
      </c>
      <c r="C54" s="4">
        <v>3</v>
      </c>
      <c r="D54" s="5">
        <v>41.03</v>
      </c>
      <c r="E54" s="4" t="s">
        <v>8</v>
      </c>
      <c r="F54" s="9">
        <v>123.09</v>
      </c>
      <c r="G54" s="4"/>
      <c r="H54" t="s">
        <v>51</v>
      </c>
    </row>
    <row r="55" spans="1:8" x14ac:dyDescent="0.25">
      <c r="A55" s="22" t="s">
        <v>48</v>
      </c>
      <c r="B55" s="22" t="s">
        <v>138</v>
      </c>
      <c r="C55" s="4">
        <v>4</v>
      </c>
      <c r="D55" s="5">
        <v>41.37</v>
      </c>
      <c r="E55" s="4" t="s">
        <v>8</v>
      </c>
      <c r="F55" s="9">
        <v>124</v>
      </c>
      <c r="G55" s="4"/>
      <c r="H55" t="s">
        <v>73</v>
      </c>
    </row>
    <row r="56" spans="1:8" x14ac:dyDescent="0.25">
      <c r="A56" s="20" t="s">
        <v>63</v>
      </c>
      <c r="B56" s="20" t="s">
        <v>139</v>
      </c>
      <c r="C56" s="4">
        <v>2</v>
      </c>
      <c r="D56" s="5">
        <v>41.43</v>
      </c>
      <c r="E56" s="4" t="s">
        <v>8</v>
      </c>
      <c r="F56" s="9">
        <v>82.86</v>
      </c>
      <c r="G56" s="4"/>
      <c r="H56" t="s">
        <v>73</v>
      </c>
    </row>
    <row r="57" spans="1:8" x14ac:dyDescent="0.25">
      <c r="A57" s="22" t="s">
        <v>64</v>
      </c>
      <c r="B57" s="22" t="s">
        <v>140</v>
      </c>
      <c r="C57" s="4">
        <v>2</v>
      </c>
      <c r="D57" s="5">
        <v>32.57</v>
      </c>
      <c r="E57" s="4" t="s">
        <v>8</v>
      </c>
      <c r="F57" s="9">
        <v>65.14</v>
      </c>
      <c r="G57" s="4"/>
      <c r="H57" t="s">
        <v>73</v>
      </c>
    </row>
    <row r="58" spans="1:8" x14ac:dyDescent="0.25">
      <c r="A58" s="20" t="s">
        <v>65</v>
      </c>
      <c r="B58" s="20" t="s">
        <v>141</v>
      </c>
      <c r="C58" s="4">
        <v>2</v>
      </c>
      <c r="D58" s="5">
        <v>15.73</v>
      </c>
      <c r="E58" s="4" t="s">
        <v>8</v>
      </c>
      <c r="F58" s="9">
        <v>31.46</v>
      </c>
      <c r="G58" s="4"/>
      <c r="H58" t="s">
        <v>73</v>
      </c>
    </row>
    <row r="59" spans="1:8" x14ac:dyDescent="0.25">
      <c r="A59" s="20" t="s">
        <v>66</v>
      </c>
      <c r="B59" s="20" t="s">
        <v>142</v>
      </c>
      <c r="C59" s="4">
        <v>2</v>
      </c>
      <c r="D59" s="5">
        <v>9</v>
      </c>
      <c r="E59" s="4" t="s">
        <v>8</v>
      </c>
      <c r="F59" s="9">
        <v>18</v>
      </c>
      <c r="G59" s="4"/>
      <c r="H59" t="s">
        <v>73</v>
      </c>
    </row>
    <row r="60" spans="1:8" x14ac:dyDescent="0.25">
      <c r="A60" s="22" t="s">
        <v>67</v>
      </c>
      <c r="B60" s="22" t="s">
        <v>143</v>
      </c>
      <c r="C60" s="4">
        <v>1</v>
      </c>
      <c r="D60" s="5">
        <v>9.2899999999999991</v>
      </c>
      <c r="E60" s="4" t="s">
        <v>8</v>
      </c>
      <c r="F60" s="9">
        <v>9.2899999999999991</v>
      </c>
      <c r="G60" s="4"/>
      <c r="H60" t="s">
        <v>73</v>
      </c>
    </row>
    <row r="61" spans="1:8" x14ac:dyDescent="0.25">
      <c r="A61" s="20" t="s">
        <v>68</v>
      </c>
      <c r="B61" s="20" t="s">
        <v>144</v>
      </c>
      <c r="C61" s="4">
        <v>1</v>
      </c>
      <c r="D61" s="5">
        <v>103.69</v>
      </c>
      <c r="E61" s="4" t="s">
        <v>8</v>
      </c>
      <c r="F61" s="9">
        <v>103.69</v>
      </c>
      <c r="G61" s="4"/>
      <c r="H61" t="s">
        <v>73</v>
      </c>
    </row>
    <row r="62" spans="1:8" x14ac:dyDescent="0.25">
      <c r="A62" s="22" t="s">
        <v>69</v>
      </c>
      <c r="B62" s="22" t="s">
        <v>145</v>
      </c>
      <c r="C62" s="4">
        <v>1</v>
      </c>
      <c r="D62" s="5">
        <v>244.14</v>
      </c>
      <c r="E62" s="4" t="s">
        <v>8</v>
      </c>
      <c r="F62" s="9">
        <v>244.14</v>
      </c>
      <c r="G62" s="4"/>
      <c r="H62" t="s">
        <v>73</v>
      </c>
    </row>
    <row r="63" spans="1:8" x14ac:dyDescent="0.25">
      <c r="A63" s="22" t="s">
        <v>70</v>
      </c>
      <c r="B63" s="22" t="s">
        <v>146</v>
      </c>
      <c r="C63" s="4">
        <v>3</v>
      </c>
      <c r="D63" s="5">
        <v>42.3</v>
      </c>
      <c r="E63" s="4" t="s">
        <v>8</v>
      </c>
      <c r="F63" s="9">
        <v>126.9</v>
      </c>
      <c r="G63" s="4"/>
      <c r="H63" t="s">
        <v>73</v>
      </c>
    </row>
    <row r="64" spans="1:8" x14ac:dyDescent="0.25">
      <c r="A64" s="20" t="s">
        <v>71</v>
      </c>
      <c r="B64" s="20" t="s">
        <v>147</v>
      </c>
      <c r="C64" s="4">
        <v>4</v>
      </c>
      <c r="D64" s="5">
        <v>5.38</v>
      </c>
      <c r="E64" s="4" t="s">
        <v>8</v>
      </c>
      <c r="F64" s="9">
        <v>21.52</v>
      </c>
      <c r="G64" s="4"/>
      <c r="H64" t="s">
        <v>73</v>
      </c>
    </row>
    <row r="65" spans="1:8" x14ac:dyDescent="0.25">
      <c r="A65" s="22" t="s">
        <v>72</v>
      </c>
      <c r="B65" s="22" t="s">
        <v>148</v>
      </c>
      <c r="C65" s="4">
        <v>1</v>
      </c>
      <c r="D65" s="5">
        <v>34.659999999999997</v>
      </c>
      <c r="E65" s="4" t="s">
        <v>8</v>
      </c>
      <c r="F65" s="9">
        <v>34.659999999999997</v>
      </c>
      <c r="G65" s="4"/>
      <c r="H65" t="s">
        <v>73</v>
      </c>
    </row>
    <row r="66" spans="1:8" x14ac:dyDescent="0.25">
      <c r="A66" s="23" t="s">
        <v>74</v>
      </c>
      <c r="B66" s="22" t="s">
        <v>75</v>
      </c>
      <c r="C66" s="4">
        <v>1</v>
      </c>
      <c r="D66" s="5">
        <v>39.090000000000003</v>
      </c>
      <c r="E66" s="4" t="s">
        <v>8</v>
      </c>
      <c r="F66" s="9">
        <v>39.090000000000003</v>
      </c>
      <c r="G66" s="4"/>
      <c r="H66" t="s">
        <v>86</v>
      </c>
    </row>
    <row r="67" spans="1:8" x14ac:dyDescent="0.25">
      <c r="A67" s="23" t="s">
        <v>76</v>
      </c>
      <c r="B67" s="22" t="s">
        <v>77</v>
      </c>
      <c r="C67" s="4">
        <v>1</v>
      </c>
      <c r="D67" s="5">
        <v>1399.35</v>
      </c>
      <c r="E67" s="4" t="s">
        <v>8</v>
      </c>
      <c r="F67" s="9">
        <v>1399.35</v>
      </c>
      <c r="G67" s="4"/>
      <c r="H67" t="s">
        <v>86</v>
      </c>
    </row>
    <row r="68" spans="1:8" x14ac:dyDescent="0.25">
      <c r="A68" s="23" t="s">
        <v>78</v>
      </c>
      <c r="B68" s="22" t="s">
        <v>79</v>
      </c>
      <c r="C68" s="4">
        <v>1</v>
      </c>
      <c r="D68" s="5">
        <v>3526.77</v>
      </c>
      <c r="E68" s="4" t="s">
        <v>8</v>
      </c>
      <c r="F68" s="9">
        <v>3526.77</v>
      </c>
      <c r="G68" s="4"/>
      <c r="H68" t="s">
        <v>86</v>
      </c>
    </row>
    <row r="69" spans="1:8" x14ac:dyDescent="0.25">
      <c r="A69" s="23" t="s">
        <v>80</v>
      </c>
      <c r="B69" s="22" t="s">
        <v>81</v>
      </c>
      <c r="C69" s="4">
        <v>1</v>
      </c>
      <c r="D69" s="5">
        <v>39.79</v>
      </c>
      <c r="E69" s="4" t="s">
        <v>8</v>
      </c>
      <c r="F69" s="9">
        <v>39.79</v>
      </c>
      <c r="G69" s="4"/>
      <c r="H69" t="s">
        <v>86</v>
      </c>
    </row>
    <row r="70" spans="1:8" x14ac:dyDescent="0.25">
      <c r="A70" s="23" t="s">
        <v>82</v>
      </c>
      <c r="B70" s="22" t="s">
        <v>83</v>
      </c>
      <c r="C70" s="4">
        <v>2</v>
      </c>
      <c r="D70" s="5">
        <v>249.92</v>
      </c>
      <c r="E70" s="4" t="s">
        <v>8</v>
      </c>
      <c r="F70" s="9">
        <v>499.84</v>
      </c>
      <c r="G70" s="4"/>
      <c r="H70" t="s">
        <v>86</v>
      </c>
    </row>
    <row r="71" spans="1:8" x14ac:dyDescent="0.25">
      <c r="A71" s="23" t="s">
        <v>84</v>
      </c>
      <c r="B71" s="22" t="s">
        <v>85</v>
      </c>
      <c r="C71" s="4">
        <v>2</v>
      </c>
      <c r="D71" s="5">
        <v>2214.0300000000002</v>
      </c>
      <c r="E71" s="4" t="s">
        <v>8</v>
      </c>
      <c r="F71" s="9">
        <v>4428.0600000000004</v>
      </c>
      <c r="G71" s="4"/>
      <c r="H71" t="s">
        <v>86</v>
      </c>
    </row>
    <row r="72" spans="1:8" x14ac:dyDescent="0.25">
      <c r="A72" s="23" t="s">
        <v>87</v>
      </c>
      <c r="B72" s="22" t="s">
        <v>88</v>
      </c>
      <c r="C72" s="4">
        <v>1</v>
      </c>
      <c r="D72" s="5">
        <v>1129.3399999999999</v>
      </c>
      <c r="E72" s="4" t="s">
        <v>8</v>
      </c>
      <c r="F72" s="9">
        <v>1129.3399999999999</v>
      </c>
      <c r="G72" s="4"/>
      <c r="H72" t="s">
        <v>86</v>
      </c>
    </row>
    <row r="73" spans="1:8" x14ac:dyDescent="0.25">
      <c r="A73" s="23" t="s">
        <v>89</v>
      </c>
      <c r="B73" s="22" t="s">
        <v>90</v>
      </c>
      <c r="C73" s="4">
        <v>2</v>
      </c>
      <c r="D73" s="5">
        <v>2787.08</v>
      </c>
      <c r="E73" s="4" t="s">
        <v>8</v>
      </c>
      <c r="F73" s="9">
        <v>5574.16</v>
      </c>
      <c r="G73" s="4"/>
      <c r="H73" t="s">
        <v>86</v>
      </c>
    </row>
    <row r="74" spans="1:8" x14ac:dyDescent="0.25">
      <c r="A74" s="23" t="s">
        <v>91</v>
      </c>
      <c r="B74" s="22" t="s">
        <v>92</v>
      </c>
      <c r="C74" s="4">
        <v>4</v>
      </c>
      <c r="D74" s="5">
        <v>126.15</v>
      </c>
      <c r="E74" s="4" t="s">
        <v>8</v>
      </c>
      <c r="F74" s="9">
        <v>504.6</v>
      </c>
      <c r="G74" s="4"/>
      <c r="H74" t="s">
        <v>86</v>
      </c>
    </row>
    <row r="75" spans="1:8" x14ac:dyDescent="0.25">
      <c r="A75" s="23" t="s">
        <v>94</v>
      </c>
      <c r="B75" s="22" t="s">
        <v>93</v>
      </c>
      <c r="C75" s="4">
        <v>4</v>
      </c>
      <c r="D75" s="5">
        <v>155.96</v>
      </c>
      <c r="E75" s="4" t="s">
        <v>8</v>
      </c>
      <c r="F75" s="9">
        <v>623.79999999999995</v>
      </c>
      <c r="G75" s="4"/>
      <c r="H75" t="s">
        <v>86</v>
      </c>
    </row>
    <row r="76" spans="1:8" x14ac:dyDescent="0.25">
      <c r="A76" s="23" t="s">
        <v>82</v>
      </c>
      <c r="B76" s="22" t="s">
        <v>95</v>
      </c>
      <c r="C76" s="4">
        <v>4</v>
      </c>
      <c r="D76" s="5">
        <v>662.77</v>
      </c>
      <c r="E76" s="4" t="s">
        <v>8</v>
      </c>
      <c r="F76" s="9">
        <v>2491.08</v>
      </c>
      <c r="G76" s="4"/>
      <c r="H76" t="s">
        <v>86</v>
      </c>
    </row>
    <row r="77" spans="1:8" x14ac:dyDescent="0.25">
      <c r="A77" s="23" t="s">
        <v>97</v>
      </c>
      <c r="B77" s="22" t="s">
        <v>96</v>
      </c>
      <c r="C77" s="4">
        <v>2</v>
      </c>
      <c r="D77" s="5">
        <v>33.03</v>
      </c>
      <c r="E77" s="4" t="s">
        <v>8</v>
      </c>
      <c r="F77" s="9">
        <v>66.06</v>
      </c>
      <c r="G77" s="4"/>
      <c r="H77" t="s">
        <v>86</v>
      </c>
    </row>
    <row r="78" spans="1:8" x14ac:dyDescent="0.25">
      <c r="A78" s="23" t="s">
        <v>99</v>
      </c>
      <c r="B78" s="22" t="s">
        <v>98</v>
      </c>
      <c r="C78" s="4">
        <v>2</v>
      </c>
      <c r="D78" s="5">
        <v>33.33</v>
      </c>
      <c r="E78" s="4" t="s">
        <v>8</v>
      </c>
      <c r="F78" s="9">
        <v>66.66</v>
      </c>
      <c r="G78" s="4"/>
      <c r="H78" t="s">
        <v>86</v>
      </c>
    </row>
    <row r="79" spans="1:8" x14ac:dyDescent="0.25">
      <c r="A79" s="23" t="s">
        <v>97</v>
      </c>
      <c r="B79" s="22" t="s">
        <v>96</v>
      </c>
      <c r="C79" s="4">
        <v>2</v>
      </c>
      <c r="D79" s="5">
        <v>33.03</v>
      </c>
      <c r="E79" s="4" t="s">
        <v>8</v>
      </c>
      <c r="F79" s="9">
        <v>66.06</v>
      </c>
      <c r="G79" s="4"/>
      <c r="H79" t="s">
        <v>86</v>
      </c>
    </row>
    <row r="80" spans="1:8" x14ac:dyDescent="0.25">
      <c r="A80" s="23" t="s">
        <v>100</v>
      </c>
      <c r="B80" s="28" t="s">
        <v>101</v>
      </c>
      <c r="C80" s="4">
        <v>1</v>
      </c>
      <c r="D80" s="5">
        <v>54.43</v>
      </c>
      <c r="E80" s="4" t="s">
        <v>8</v>
      </c>
      <c r="F80" s="9">
        <v>54.43</v>
      </c>
      <c r="G80" s="4"/>
      <c r="H80" t="s">
        <v>86</v>
      </c>
    </row>
    <row r="81" spans="1:8" x14ac:dyDescent="0.25">
      <c r="A81" s="23" t="s">
        <v>100</v>
      </c>
      <c r="B81" s="28" t="s">
        <v>102</v>
      </c>
      <c r="C81" s="4">
        <v>1</v>
      </c>
      <c r="D81" s="5">
        <v>1042.48</v>
      </c>
      <c r="E81" s="4" t="s">
        <v>8</v>
      </c>
      <c r="F81" s="9">
        <v>1042.48</v>
      </c>
      <c r="G81" s="4"/>
      <c r="H81" t="s">
        <v>86</v>
      </c>
    </row>
    <row r="82" spans="1:8" ht="15.75" customHeight="1" x14ac:dyDescent="0.25">
      <c r="A82" s="23" t="s">
        <v>103</v>
      </c>
      <c r="B82" s="28" t="s">
        <v>104</v>
      </c>
      <c r="C82" s="4">
        <v>1</v>
      </c>
      <c r="D82" s="5">
        <v>123.15</v>
      </c>
      <c r="E82" s="4" t="s">
        <v>8</v>
      </c>
      <c r="F82" s="9">
        <v>123.15</v>
      </c>
      <c r="G82" s="4"/>
      <c r="H82" t="s">
        <v>86</v>
      </c>
    </row>
    <row r="83" spans="1:8" ht="15.75" customHeight="1" x14ac:dyDescent="0.25">
      <c r="A83" s="23" t="s">
        <v>45</v>
      </c>
      <c r="B83" s="28" t="s">
        <v>75</v>
      </c>
      <c r="C83" s="4">
        <v>1</v>
      </c>
      <c r="D83" s="5">
        <v>39.090000000000003</v>
      </c>
      <c r="E83" s="4" t="s">
        <v>8</v>
      </c>
      <c r="F83" s="9">
        <v>39.090000000000003</v>
      </c>
      <c r="G83" s="4"/>
      <c r="H83" t="s">
        <v>86</v>
      </c>
    </row>
    <row r="84" spans="1:8" x14ac:dyDescent="0.25">
      <c r="A84" s="23" t="s">
        <v>106</v>
      </c>
      <c r="B84" s="28" t="s">
        <v>105</v>
      </c>
      <c r="C84" s="4">
        <v>1</v>
      </c>
      <c r="D84" s="5">
        <v>122.89</v>
      </c>
      <c r="E84" s="4" t="s">
        <v>8</v>
      </c>
      <c r="F84" s="9">
        <v>122.89</v>
      </c>
      <c r="G84" s="4"/>
      <c r="H84" t="s">
        <v>86</v>
      </c>
    </row>
    <row r="85" spans="1:8" x14ac:dyDescent="0.25">
      <c r="A85" s="23" t="s">
        <v>57</v>
      </c>
      <c r="B85" s="28" t="s">
        <v>205</v>
      </c>
      <c r="C85" s="4">
        <v>6</v>
      </c>
      <c r="D85" s="5">
        <v>333.03</v>
      </c>
      <c r="E85" s="4" t="s">
        <v>8</v>
      </c>
      <c r="F85" s="9">
        <v>1998.18</v>
      </c>
      <c r="G85" s="4"/>
      <c r="H85" t="s">
        <v>151</v>
      </c>
    </row>
    <row r="86" spans="1:8" x14ac:dyDescent="0.25">
      <c r="A86" s="23" t="s">
        <v>213</v>
      </c>
      <c r="B86" s="28" t="s">
        <v>214</v>
      </c>
      <c r="C86" s="4">
        <v>2</v>
      </c>
      <c r="D86" s="5">
        <v>376</v>
      </c>
      <c r="E86" s="4" t="s">
        <v>8</v>
      </c>
      <c r="F86" s="9"/>
      <c r="G86" s="4"/>
      <c r="H86" t="s">
        <v>151</v>
      </c>
    </row>
    <row r="87" spans="1:8" x14ac:dyDescent="0.25">
      <c r="A87" s="23" t="s">
        <v>204</v>
      </c>
      <c r="B87" s="28" t="s">
        <v>206</v>
      </c>
      <c r="C87" s="4">
        <v>2</v>
      </c>
      <c r="D87" s="5">
        <v>2581</v>
      </c>
      <c r="E87" s="4" t="s">
        <v>8</v>
      </c>
      <c r="F87" s="9">
        <v>5162</v>
      </c>
      <c r="G87" s="4"/>
      <c r="H87" t="s">
        <v>151</v>
      </c>
    </row>
    <row r="88" spans="1:8" x14ac:dyDescent="0.25">
      <c r="A88" s="23" t="s">
        <v>120</v>
      </c>
      <c r="B88" s="28" t="s">
        <v>217</v>
      </c>
      <c r="C88" s="4">
        <v>1</v>
      </c>
      <c r="D88" s="5">
        <v>3197</v>
      </c>
      <c r="E88" s="4" t="s">
        <v>8</v>
      </c>
      <c r="F88" s="9">
        <v>3197</v>
      </c>
      <c r="G88" s="4"/>
      <c r="H88" t="s">
        <v>36</v>
      </c>
    </row>
    <row r="89" spans="1:8" x14ac:dyDescent="0.25">
      <c r="A89" s="23" t="s">
        <v>170</v>
      </c>
      <c r="B89" s="28" t="s">
        <v>171</v>
      </c>
      <c r="C89" s="4">
        <v>3</v>
      </c>
      <c r="D89" s="5">
        <v>149.16</v>
      </c>
      <c r="E89" s="4" t="s">
        <v>8</v>
      </c>
      <c r="F89" s="9">
        <v>447.48</v>
      </c>
      <c r="G89" s="4"/>
      <c r="H89" t="s">
        <v>151</v>
      </c>
    </row>
    <row r="90" spans="1:8" x14ac:dyDescent="0.25">
      <c r="A90" s="23" t="s">
        <v>172</v>
      </c>
      <c r="B90" s="28" t="s">
        <v>173</v>
      </c>
      <c r="C90" s="4">
        <v>4</v>
      </c>
      <c r="D90" s="5"/>
      <c r="E90" s="4" t="s">
        <v>8</v>
      </c>
      <c r="F90" s="9">
        <v>752</v>
      </c>
      <c r="G90" s="4"/>
      <c r="H90" t="s">
        <v>151</v>
      </c>
    </row>
    <row r="91" spans="1:8" x14ac:dyDescent="0.25">
      <c r="A91" s="23" t="s">
        <v>218</v>
      </c>
      <c r="B91" s="28" t="s">
        <v>219</v>
      </c>
      <c r="C91" s="4">
        <v>2</v>
      </c>
      <c r="D91" s="5">
        <v>62.47</v>
      </c>
      <c r="E91" s="4" t="s">
        <v>8</v>
      </c>
      <c r="F91" s="9">
        <v>124.94</v>
      </c>
      <c r="G91" s="4"/>
      <c r="H91" t="s">
        <v>151</v>
      </c>
    </row>
    <row r="92" spans="1:8" x14ac:dyDescent="0.25">
      <c r="A92" s="23" t="s">
        <v>172</v>
      </c>
      <c r="B92" s="28" t="s">
        <v>174</v>
      </c>
      <c r="C92" s="4">
        <v>4</v>
      </c>
      <c r="D92" s="5">
        <v>1.33</v>
      </c>
      <c r="E92" s="4" t="s">
        <v>8</v>
      </c>
      <c r="F92" s="9">
        <v>5.32</v>
      </c>
      <c r="G92" s="4"/>
      <c r="H92" t="s">
        <v>151</v>
      </c>
    </row>
    <row r="93" spans="1:8" x14ac:dyDescent="0.25">
      <c r="A93" s="23" t="s">
        <v>175</v>
      </c>
      <c r="B93" s="28" t="s">
        <v>176</v>
      </c>
      <c r="C93" s="4">
        <v>4</v>
      </c>
      <c r="D93" s="5">
        <v>3.67</v>
      </c>
      <c r="E93" s="4" t="s">
        <v>177</v>
      </c>
      <c r="F93" s="9">
        <v>14.68</v>
      </c>
      <c r="G93" s="4"/>
      <c r="H93" t="s">
        <v>151</v>
      </c>
    </row>
    <row r="94" spans="1:8" x14ac:dyDescent="0.25">
      <c r="A94" s="23" t="s">
        <v>178</v>
      </c>
      <c r="B94" s="28" t="s">
        <v>179</v>
      </c>
      <c r="C94" s="4">
        <v>2</v>
      </c>
      <c r="D94" s="5">
        <v>1751.5</v>
      </c>
      <c r="E94" s="4" t="s">
        <v>8</v>
      </c>
      <c r="F94" s="9">
        <v>3503</v>
      </c>
      <c r="G94" s="4"/>
      <c r="H94" t="s">
        <v>180</v>
      </c>
    </row>
    <row r="95" spans="1:8" x14ac:dyDescent="0.25">
      <c r="A95" s="23" t="s">
        <v>181</v>
      </c>
      <c r="B95" s="28" t="s">
        <v>182</v>
      </c>
      <c r="C95" s="4">
        <v>5</v>
      </c>
      <c r="D95" s="5">
        <v>13.02</v>
      </c>
      <c r="E95" s="4" t="s">
        <v>8</v>
      </c>
      <c r="F95" s="9">
        <v>65.099999999999994</v>
      </c>
      <c r="G95" s="4"/>
      <c r="H95" t="s">
        <v>180</v>
      </c>
    </row>
    <row r="96" spans="1:8" x14ac:dyDescent="0.25">
      <c r="A96" s="23" t="s">
        <v>187</v>
      </c>
      <c r="B96" s="28" t="s">
        <v>183</v>
      </c>
      <c r="C96" s="4">
        <v>4</v>
      </c>
      <c r="D96" s="5">
        <v>381.55</v>
      </c>
      <c r="E96" s="4" t="s">
        <v>8</v>
      </c>
      <c r="F96" s="9">
        <v>1144.6500000000001</v>
      </c>
      <c r="G96" s="4"/>
      <c r="H96" t="s">
        <v>180</v>
      </c>
    </row>
    <row r="97" spans="1:8" x14ac:dyDescent="0.25">
      <c r="A97" s="23" t="s">
        <v>184</v>
      </c>
      <c r="B97" s="28" t="s">
        <v>185</v>
      </c>
      <c r="C97" s="4">
        <v>1</v>
      </c>
      <c r="D97" s="5">
        <v>226.64</v>
      </c>
      <c r="E97" s="4" t="s">
        <v>8</v>
      </c>
      <c r="F97" s="9">
        <v>226.64</v>
      </c>
      <c r="G97" s="4"/>
      <c r="H97" t="s">
        <v>180</v>
      </c>
    </row>
    <row r="98" spans="1:8" x14ac:dyDescent="0.25">
      <c r="A98" s="23" t="s">
        <v>186</v>
      </c>
      <c r="B98" s="28" t="s">
        <v>188</v>
      </c>
      <c r="C98" s="4">
        <v>2</v>
      </c>
      <c r="D98" s="5">
        <v>850.26</v>
      </c>
      <c r="E98" s="4" t="s">
        <v>8</v>
      </c>
      <c r="F98" s="9">
        <v>1700.52</v>
      </c>
      <c r="G98" s="4"/>
      <c r="H98" t="s">
        <v>180</v>
      </c>
    </row>
    <row r="99" spans="1:8" x14ac:dyDescent="0.25">
      <c r="A99" s="23" t="s">
        <v>189</v>
      </c>
      <c r="B99" s="28" t="s">
        <v>190</v>
      </c>
      <c r="C99" s="4">
        <v>1</v>
      </c>
      <c r="D99" s="5">
        <v>2501</v>
      </c>
      <c r="E99" s="4" t="s">
        <v>8</v>
      </c>
      <c r="F99" s="9">
        <v>2501</v>
      </c>
      <c r="G99" s="4"/>
      <c r="H99" t="s">
        <v>180</v>
      </c>
    </row>
    <row r="100" spans="1:8" x14ac:dyDescent="0.25">
      <c r="A100" s="23" t="s">
        <v>191</v>
      </c>
      <c r="B100" s="28" t="s">
        <v>192</v>
      </c>
      <c r="C100" s="4">
        <v>1</v>
      </c>
      <c r="D100" s="5">
        <v>250.63</v>
      </c>
      <c r="E100" s="4" t="s">
        <v>8</v>
      </c>
      <c r="F100" s="9">
        <v>250.363</v>
      </c>
      <c r="G100" s="4"/>
      <c r="H100" t="s">
        <v>180</v>
      </c>
    </row>
    <row r="101" spans="1:8" x14ac:dyDescent="0.25">
      <c r="A101" s="23" t="s">
        <v>193</v>
      </c>
      <c r="B101" s="28" t="s">
        <v>194</v>
      </c>
      <c r="C101" s="4">
        <v>1</v>
      </c>
      <c r="D101" s="5">
        <v>233.84</v>
      </c>
      <c r="E101" s="4" t="s">
        <v>8</v>
      </c>
      <c r="F101" s="9">
        <v>233.84</v>
      </c>
      <c r="G101" s="4"/>
      <c r="H101" t="s">
        <v>180</v>
      </c>
    </row>
    <row r="102" spans="1:8" x14ac:dyDescent="0.25">
      <c r="A102" s="23" t="s">
        <v>149</v>
      </c>
      <c r="B102" s="28" t="s">
        <v>150</v>
      </c>
      <c r="C102" s="4">
        <v>1</v>
      </c>
      <c r="D102" s="5">
        <v>3777</v>
      </c>
      <c r="E102" s="4" t="s">
        <v>8</v>
      </c>
      <c r="F102" s="9">
        <v>3777</v>
      </c>
      <c r="G102" s="4"/>
      <c r="H102" t="s">
        <v>151</v>
      </c>
    </row>
    <row r="103" spans="1:8" x14ac:dyDescent="0.25">
      <c r="A103" s="23" t="s">
        <v>215</v>
      </c>
      <c r="B103" s="28" t="s">
        <v>216</v>
      </c>
      <c r="C103" s="4">
        <v>2</v>
      </c>
      <c r="D103" s="5">
        <v>938.48</v>
      </c>
      <c r="E103" s="4" t="s">
        <v>8</v>
      </c>
      <c r="F103" s="9">
        <v>1876.96</v>
      </c>
      <c r="G103" s="4"/>
      <c r="H103" t="s">
        <v>151</v>
      </c>
    </row>
    <row r="104" spans="1:8" x14ac:dyDescent="0.25">
      <c r="A104" s="23" t="s">
        <v>152</v>
      </c>
      <c r="B104" s="28" t="s">
        <v>153</v>
      </c>
      <c r="C104" s="4">
        <v>5</v>
      </c>
      <c r="D104" s="5">
        <v>20.079999999999998</v>
      </c>
      <c r="E104" s="4" t="s">
        <v>8</v>
      </c>
      <c r="F104" s="9">
        <v>100.4</v>
      </c>
      <c r="G104" s="4"/>
      <c r="H104" t="s">
        <v>151</v>
      </c>
    </row>
    <row r="105" spans="1:8" x14ac:dyDescent="0.25">
      <c r="A105" s="23" t="s">
        <v>154</v>
      </c>
      <c r="B105" s="28" t="s">
        <v>155</v>
      </c>
      <c r="C105" s="4">
        <v>6</v>
      </c>
      <c r="D105" s="5">
        <v>4.4800000000000004</v>
      </c>
      <c r="E105" s="4" t="s">
        <v>8</v>
      </c>
      <c r="F105" s="9">
        <v>26.88</v>
      </c>
      <c r="G105" s="4"/>
      <c r="H105" t="s">
        <v>151</v>
      </c>
    </row>
    <row r="106" spans="1:8" x14ac:dyDescent="0.25">
      <c r="A106" s="23" t="s">
        <v>156</v>
      </c>
      <c r="B106" s="28" t="s">
        <v>157</v>
      </c>
      <c r="C106" s="4">
        <v>1</v>
      </c>
      <c r="D106" s="5">
        <v>1649</v>
      </c>
      <c r="E106" s="4" t="s">
        <v>8</v>
      </c>
      <c r="F106" s="9">
        <v>1649</v>
      </c>
      <c r="G106" s="4"/>
      <c r="H106" t="s">
        <v>158</v>
      </c>
    </row>
    <row r="107" spans="1:8" x14ac:dyDescent="0.25">
      <c r="A107" s="23" t="s">
        <v>159</v>
      </c>
      <c r="B107" s="28" t="s">
        <v>160</v>
      </c>
      <c r="C107" s="4">
        <v>10</v>
      </c>
      <c r="D107" s="5">
        <v>1.17</v>
      </c>
      <c r="E107" s="4" t="s">
        <v>8</v>
      </c>
      <c r="F107" s="9">
        <v>11.7</v>
      </c>
      <c r="G107" s="4"/>
      <c r="H107" t="s">
        <v>162</v>
      </c>
    </row>
    <row r="108" spans="1:8" x14ac:dyDescent="0.25">
      <c r="A108" s="23" t="s">
        <v>159</v>
      </c>
      <c r="B108" s="28" t="s">
        <v>161</v>
      </c>
      <c r="C108" s="4">
        <v>10</v>
      </c>
      <c r="D108" s="5">
        <v>0.99</v>
      </c>
      <c r="E108" s="4" t="s">
        <v>8</v>
      </c>
      <c r="F108" s="9">
        <v>9.9</v>
      </c>
      <c r="G108" s="4"/>
      <c r="H108" t="s">
        <v>162</v>
      </c>
    </row>
    <row r="109" spans="1:8" x14ac:dyDescent="0.25">
      <c r="A109" s="23" t="s">
        <v>195</v>
      </c>
      <c r="B109" s="28" t="s">
        <v>196</v>
      </c>
      <c r="C109" s="4">
        <v>5</v>
      </c>
      <c r="D109" s="5">
        <v>3.41</v>
      </c>
      <c r="E109" s="4" t="s">
        <v>8</v>
      </c>
      <c r="F109" s="9">
        <v>17.05</v>
      </c>
      <c r="G109" s="4"/>
      <c r="H109" t="s">
        <v>180</v>
      </c>
    </row>
    <row r="110" spans="1:8" x14ac:dyDescent="0.25">
      <c r="A110" s="14"/>
      <c r="B110" s="15"/>
      <c r="C110" s="16"/>
      <c r="D110" s="17">
        <f>SUM(Table13[PRICE])</f>
        <v>275688.69999999995</v>
      </c>
      <c r="E110" s="16">
        <f>SUM(Table13[UNIT OF ISSUE])</f>
        <v>0</v>
      </c>
      <c r="F110" s="18">
        <f>SUM(Table13[TOTAL])</f>
        <v>300668.75300000014</v>
      </c>
      <c r="G110" s="16"/>
      <c r="H110" s="16"/>
    </row>
    <row r="111" spans="1:8" x14ac:dyDescent="0.25">
      <c r="D111" s="2"/>
      <c r="F111" s="2"/>
    </row>
    <row r="112" spans="1:8" x14ac:dyDescent="0.25">
      <c r="D112" s="2"/>
      <c r="F112" s="2"/>
    </row>
    <row r="113" spans="4:6" x14ac:dyDescent="0.25">
      <c r="D113" s="2"/>
      <c r="F113" s="2"/>
    </row>
    <row r="114" spans="4:6" x14ac:dyDescent="0.25">
      <c r="D114" s="2"/>
      <c r="F114" s="2"/>
    </row>
  </sheetData>
  <pageMargins left="0.25" right="0.25" top="0.75" bottom="0.75" header="0.3" footer="0.3"/>
  <pageSetup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 (2)</vt:lpstr>
    </vt:vector>
  </TitlesOfParts>
  <Company>United States Army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j. Anders</dc:creator>
  <cp:lastModifiedBy>CW3 Batista, Santos L MIL (US)</cp:lastModifiedBy>
  <cp:lastPrinted>2015-10-01T11:15:30Z</cp:lastPrinted>
  <dcterms:created xsi:type="dcterms:W3CDTF">2015-09-21T11:05:54Z</dcterms:created>
  <dcterms:modified xsi:type="dcterms:W3CDTF">2016-03-19T13:55:09Z</dcterms:modified>
</cp:coreProperties>
</file>